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0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<sst xmlns="http://schemas.openxmlformats.org/spreadsheetml/2006/main" count="32" uniqueCount="28">
  <si>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Countable unearned income</t>
  </si>
  <si>
    <t>Remainder</t>
  </si>
  <si>
    <t>Earned income</t>
  </si>
  <si>
    <t>SSI Base Rate</t>
  </si>
  <si>
    <t>Unearned income (NOT SSI)</t>
  </si>
  <si>
    <t>General income exclusion                                               -</t>
  </si>
  <si>
    <t>Countable unearned income                                      =</t>
  </si>
  <si>
    <t>Earned income exclusion                                                -</t>
  </si>
  <si>
    <t>Remainder                                                                     =</t>
  </si>
  <si>
    <t>Impairment Related Work Expenses (IRWE)                  -</t>
  </si>
  <si>
    <t>Half of remainder                                                           =</t>
  </si>
  <si>
    <t>Blind Work Expenses (BWE)                                           -</t>
  </si>
  <si>
    <t>Countable earned income                                           =</t>
  </si>
  <si>
    <t>Countable earned income                                              +</t>
  </si>
  <si>
    <t>Sum                                                                                =</t>
  </si>
  <si>
    <t>Total countable income                                              =</t>
  </si>
  <si>
    <t xml:space="preserve">Total countable income                                                  -   </t>
  </si>
  <si>
    <t>SSI payment                                                                 =</t>
  </si>
  <si>
    <t>Plan to Achieve Self Support (PASS)                          -</t>
  </si>
  <si>
    <t>Student Earned Income Exclusion (up to $2,220/mo.; $8,950/yr.)                                                                       -</t>
  </si>
  <si>
    <t>SSI payment</t>
  </si>
  <si>
    <t>Unearned income (SSDI, etc.)</t>
  </si>
  <si>
    <t>Work-related expenses</t>
  </si>
  <si>
    <t>Net pre-tax income</t>
  </si>
  <si>
    <t>Total income</t>
  </si>
  <si>
    <t>SSI CALCULATION 2023</t>
  </si>
  <si>
    <t>Column1</t>
  </si>
  <si>
    <t>Column2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</si>
</sst>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0_);_(&quot;$&quot;* \(#,##0.00\);_(&quot;$&quot;* &quot;-&quot;?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57" applyNumberFormat="1" applyFont="1" applyAlignment="1">
      <alignment/>
    </xf>
    <xf numFmtId="44" fontId="0" fillId="0" borderId="0" xfId="44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44" fontId="3" fillId="0" borderId="0" xfId="44" applyFont="1" applyAlignment="1">
      <alignment/>
    </xf>
    <xf numFmtId="0" fontId="3" fillId="0" borderId="0" xfId="0" applyFont="1" applyAlignment="1">
      <alignment/>
    </xf>
    <xf numFmtId="4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7" fontId="3" fillId="0" borderId="0" xfId="0" applyNumberFormat="1" applyFont="1" applyAlignment="1">
      <alignment/>
    </xf>
    <xf numFmtId="44" fontId="3" fillId="0" borderId="0" xfId="44" applyFont="1" applyAlignment="1" applyProtection="1">
      <alignment/>
      <protection locked="0"/>
    </xf>
    <xf numFmtId="0" fontId="3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B37" comment="" totalsRowShown="0">
  <autoFilter ref="A1:B37"/>
  <tableColumns count="2">
    <tableColumn id="1" name="Column1"/>
    <tableColumn id="2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="90" zoomScaleNormal="90" zoomScalePageLayoutView="0" workbookViewId="0" topLeftCell="A1">
      <selection activeCell="IV1" sqref="IV1"/>
    </sheetView>
  </sheetViews>
  <sheetFormatPr defaultColWidth="0" defaultRowHeight="12.75" zeroHeight="1"/>
  <cols>
    <col min="1" max="1" width="60.421875" style="0" customWidth="1"/>
    <col min="2" max="2" width="20.7109375" style="0" customWidth="1"/>
    <col min="3" max="3" width="0" style="0" hidden="1" customWidth="1"/>
    <col min="4" max="4" width="12.140625" style="0" hidden="1" customWidth="1"/>
    <col min="5" max="5" width="17.140625" style="0" hidden="1" customWidth="1"/>
    <col min="6" max="6" width="13.140625" style="0" hidden="1" customWidth="1"/>
    <col min="7" max="7" width="17.140625" style="0" hidden="1" customWidth="1"/>
    <col min="8" max="8" width="15.28125" style="0" hidden="1" customWidth="1"/>
    <col min="9" max="9" width="17.140625" style="0" hidden="1" customWidth="1"/>
    <col min="10" max="10" width="13.00390625" style="0" hidden="1" customWidth="1"/>
    <col min="11" max="11" width="17.140625" style="0" hidden="1" customWidth="1"/>
    <col min="12" max="12" width="14.00390625" style="0" hidden="1" customWidth="1"/>
    <col min="13" max="13" width="17.140625" style="0" hidden="1" customWidth="1"/>
    <col min="14" max="14" width="13.28125" style="0" hidden="1" customWidth="1"/>
    <col min="15" max="15" width="17.140625" style="0" hidden="1" customWidth="1"/>
    <col min="16" max="16384" width="0" style="0" hidden="1" customWidth="1"/>
  </cols>
  <sheetData>
    <row r="1" spans="1:2" ht="22.5">
      <c r="A1" s="7" t="s">
        <v>26</v>
      </c>
      <c r="B1" t="s">
        <v>27</v>
      </c>
    </row>
    <row r="2" ht="22.5">
      <c r="A2" s="7" t="s">
        <v>25</v>
      </c>
    </row>
    <row r="3" spans="3:18" ht="18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8">
      <c r="A4" s="8" t="s">
        <v>4</v>
      </c>
      <c r="B4" s="14"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>
      <c r="A5" s="10" t="s">
        <v>5</v>
      </c>
      <c r="B5" s="11">
        <f>IF(B4&gt;20,20,0)</f>
        <v>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8">
      <c r="A6" s="12" t="s">
        <v>6</v>
      </c>
      <c r="B6" s="11">
        <f>IF(B4&gt;20,B4-20,0)</f>
        <v>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8">
      <c r="A7" s="10"/>
      <c r="B7" s="10"/>
      <c r="C7" s="10"/>
      <c r="D7" s="10"/>
      <c r="E7" s="14"/>
      <c r="F7" s="10"/>
      <c r="G7" s="9"/>
      <c r="H7" s="10"/>
      <c r="I7" s="14"/>
      <c r="J7" s="10"/>
      <c r="K7" s="9"/>
      <c r="L7" s="10"/>
      <c r="M7" s="14"/>
      <c r="N7" s="10"/>
      <c r="O7" s="9"/>
      <c r="P7" s="10"/>
      <c r="Q7" s="10"/>
      <c r="R7" s="10"/>
    </row>
    <row r="8" spans="1:18" ht="37.5" customHeight="1">
      <c r="A8" s="10" t="s">
        <v>2</v>
      </c>
      <c r="B8" s="14">
        <v>0</v>
      </c>
      <c r="C8" s="10"/>
      <c r="D8" s="10"/>
      <c r="E8" s="9"/>
      <c r="F8" s="10"/>
      <c r="G8" s="9"/>
      <c r="H8" s="10"/>
      <c r="I8" s="9"/>
      <c r="J8" s="10"/>
      <c r="K8" s="9"/>
      <c r="L8" s="10"/>
      <c r="M8" s="9"/>
      <c r="N8" s="10"/>
      <c r="O8" s="9"/>
      <c r="P8" s="10"/>
      <c r="Q8" s="10"/>
      <c r="R8" s="10"/>
    </row>
    <row r="9" spans="1:18" ht="57">
      <c r="A9" s="15" t="s">
        <v>19</v>
      </c>
      <c r="B9" s="14">
        <v>0</v>
      </c>
      <c r="C9" s="10"/>
      <c r="D9" s="10"/>
      <c r="E9" s="9"/>
      <c r="F9" s="10"/>
      <c r="G9" s="9"/>
      <c r="H9" s="10"/>
      <c r="I9" s="9"/>
      <c r="J9" s="10"/>
      <c r="K9" s="9"/>
      <c r="L9" s="10"/>
      <c r="M9" s="9"/>
      <c r="N9" s="10"/>
      <c r="O9" s="9"/>
      <c r="P9" s="10"/>
      <c r="Q9" s="10"/>
      <c r="R9" s="10"/>
    </row>
    <row r="10" spans="1:18" ht="18">
      <c r="A10" s="10" t="s">
        <v>1</v>
      </c>
      <c r="B10" s="9">
        <f>IF(B8&gt;B9,B8-B9,0)</f>
        <v>0</v>
      </c>
      <c r="C10" s="10"/>
      <c r="D10" s="10"/>
      <c r="E10" s="9"/>
      <c r="F10" s="10"/>
      <c r="G10" s="9"/>
      <c r="H10" s="10"/>
      <c r="I10" s="9"/>
      <c r="J10" s="10"/>
      <c r="K10" s="9"/>
      <c r="L10" s="10"/>
      <c r="M10" s="9"/>
      <c r="N10" s="10"/>
      <c r="O10" s="13"/>
      <c r="P10" s="10"/>
      <c r="Q10" s="10"/>
      <c r="R10" s="10"/>
    </row>
    <row r="11" spans="1:18" ht="18">
      <c r="A11" s="10" t="s">
        <v>5</v>
      </c>
      <c r="B11" s="9">
        <f>IF(B5=20,0,20)</f>
        <v>20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8">
      <c r="A12" s="10" t="s">
        <v>1</v>
      </c>
      <c r="B12" s="9">
        <f>IF((B10-B11)&gt;0,B10-B11,0)</f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8">
      <c r="A13" s="10" t="s">
        <v>7</v>
      </c>
      <c r="B13" s="9">
        <v>65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8">
      <c r="A14" s="10" t="s">
        <v>8</v>
      </c>
      <c r="B14" s="11">
        <f>IF(B12&gt;65,B12-65,0)</f>
        <v>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8">
      <c r="A15" s="10" t="s">
        <v>9</v>
      </c>
      <c r="B15" s="14"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8">
      <c r="A16" s="10" t="s">
        <v>8</v>
      </c>
      <c r="B16" s="11">
        <f>IF(B14&gt;B15,B14-B15,0)</f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8">
      <c r="A17" s="10" t="s">
        <v>10</v>
      </c>
      <c r="B17" s="11">
        <f>B16/2</f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8">
      <c r="A18" s="10" t="s">
        <v>11</v>
      </c>
      <c r="B18" s="14">
        <v>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8">
      <c r="A19" s="12" t="s">
        <v>12</v>
      </c>
      <c r="B19" s="9">
        <f>IF(B17&gt;B18,B17-B18,0)</f>
        <v>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8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8">
      <c r="A21" s="10" t="s">
        <v>0</v>
      </c>
      <c r="B21" s="11">
        <f>B6</f>
        <v>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8">
      <c r="A22" s="10" t="s">
        <v>13</v>
      </c>
      <c r="B22" s="11">
        <f>B19</f>
        <v>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8">
      <c r="A23" s="10" t="s">
        <v>14</v>
      </c>
      <c r="B23" s="11">
        <f>B21+B22</f>
        <v>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8">
      <c r="A24" s="10" t="s">
        <v>18</v>
      </c>
      <c r="B24" s="14">
        <v>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8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8">
      <c r="A26" s="12" t="s">
        <v>15</v>
      </c>
      <c r="B26" s="11">
        <f>IF(B23&gt;B24,B23-B24,0)</f>
        <v>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8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8">
      <c r="A28" s="10" t="s">
        <v>3</v>
      </c>
      <c r="B28" s="9">
        <v>914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8">
      <c r="A29" s="10" t="s">
        <v>16</v>
      </c>
      <c r="B29" s="11">
        <f>B26</f>
        <v>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2" ht="18">
      <c r="A30" s="12" t="s">
        <v>17</v>
      </c>
      <c r="B30" s="9">
        <f>IF(B28&gt;B29,B28-B29,0)</f>
        <v>914</v>
      </c>
    </row>
    <row r="31" ht="12.75"/>
    <row r="32" spans="1:2" ht="18">
      <c r="A32" s="10" t="s">
        <v>21</v>
      </c>
      <c r="B32" s="11">
        <f>B4</f>
        <v>0</v>
      </c>
    </row>
    <row r="33" spans="1:2" ht="18">
      <c r="A33" s="10" t="s">
        <v>2</v>
      </c>
      <c r="B33" s="11">
        <f>B8</f>
        <v>0</v>
      </c>
    </row>
    <row r="34" spans="1:2" ht="18">
      <c r="A34" s="10" t="s">
        <v>20</v>
      </c>
      <c r="B34" s="11">
        <f>B30</f>
        <v>914</v>
      </c>
    </row>
    <row r="35" spans="1:2" ht="18">
      <c r="A35" s="10" t="s">
        <v>24</v>
      </c>
      <c r="B35" s="11">
        <f>SUM(B32:B34)</f>
        <v>914</v>
      </c>
    </row>
    <row r="36" spans="1:2" ht="18">
      <c r="A36" s="10" t="s">
        <v>22</v>
      </c>
      <c r="B36" s="11">
        <f>B15+B18+B24</f>
        <v>0</v>
      </c>
    </row>
    <row r="37" spans="1:2" ht="18">
      <c r="A37" s="12" t="s">
        <v>23</v>
      </c>
      <c r="B37" s="11">
        <f>B35-B36</f>
        <v>914</v>
      </c>
    </row>
    <row r="38" ht="12.75" hidden="1">
      <c r="B38" s="1"/>
    </row>
    <row r="39" ht="12.75" hidden="1">
      <c r="B39" s="1"/>
    </row>
    <row r="40" ht="12.75" hidden="1">
      <c r="B40" s="1"/>
    </row>
    <row r="41" spans="1:2" ht="12.75" hidden="1">
      <c r="A41" s="4"/>
      <c r="B41" s="1"/>
    </row>
    <row r="42" ht="12.75" hidden="1">
      <c r="B42" s="1"/>
    </row>
    <row r="43" ht="12.75" hidden="1">
      <c r="B43" s="1"/>
    </row>
    <row r="44" spans="1:2" ht="12.75" hidden="1">
      <c r="A44" s="4"/>
      <c r="B44" s="5"/>
    </row>
    <row r="45" ht="12.75" hidden="1">
      <c r="B45" s="1"/>
    </row>
    <row r="46" spans="1:2" ht="12.75" hidden="1">
      <c r="A46" s="4"/>
      <c r="B46" s="2"/>
    </row>
    <row r="48" spans="1:2" ht="12.75" hidden="1">
      <c r="A48" s="3"/>
      <c r="B48" s="6"/>
    </row>
  </sheetData>
  <sheetProtection selectLockedCells="1"/>
  <printOptions/>
  <pageMargins left="0.75" right="0.75" top="1" bottom="1" header="0.5" footer="0.5"/>
  <pageSetup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HQDA IMCEN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HDQA IMCEN</dc:creator>
  <cp:keywords/>
  <dc:description/>
  <cp:lastModifiedBy>Michael Dalto</cp:lastModifiedBy>
  <cp:lastPrinted>2007-11-15T00:02:16Z</cp:lastPrinted>
  <dcterms:created xsi:type="dcterms:W3CDTF">1980-01-04T07:22:28Z</dcterms:created>
  <dcterms:modified xsi:type="dcterms:W3CDTF">2023-09-19T02:05:08Z</dcterms:modified>
  <cp:category/>
  <cp:version/>
  <cp:contentType/>
  <cp:contentStatus/>
</cp:coreProperties>
</file>